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 Tracker" sheetId="1" state="visible" r:id="rId3"/>
    <sheet name="How to U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<sst xmlns="http://schemas.openxmlformats.org/spreadsheetml/2006/main" count="47" uniqueCount="47">
  <si>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THE BOOKKEEPING COMPANION</t>
  </si>
  <si>
    <t xml:space="preserve">Accounts Receivable Tracker</t>
  </si>
  <si>
    <t xml:space="preserve">Who owes you, how much, and how late — with automatic aging buckets.</t>
  </si>
  <si>
    <t xml:space="preserve">TOTAL OUTSTANDING</t>
  </si>
  <si>
    <t xml:space="preserve">CURRENT (NOT DUE)</t>
  </si>
  <si>
    <t xml:space="preserve">1–30 DAYS LATE</t>
  </si>
  <si>
    <t xml:space="preserve">31–60 DAYS LATE</t>
  </si>
  <si>
    <t xml:space="preserve">61–90 DAYS LATE</t>
  </si>
  <si>
    <t xml:space="preserve">90+ DAYS LATE</t>
  </si>
  <si>
    <t xml:space="preserve">Customer</t>
  </si>
  <si>
    <t xml:space="preserve">Invoice #</t>
  </si>
  <si>
    <t xml:space="preserve">Invoice Date</t>
  </si>
  <si>
    <t xml:space="preserve">Due Date</t>
  </si>
  <si>
    <t xml:space="preserve">Amount</t>
  </si>
  <si>
    <t xml:space="preserve">Amount Received</t>
  </si>
  <si>
    <t xml:space="preserve">Balance</t>
  </si>
  <si>
    <t xml:space="preserve">Days Late</t>
  </si>
  <si>
    <t xml:space="preserve">Aging</t>
  </si>
  <si>
    <t xml:space="preserve">Status</t>
  </si>
  <si>
    <t xml:space="preserve">Notes</t>
  </si>
  <si>
    <t xml:space="preserve">Riverside Dental</t>
  </si>
  <si>
    <t xml:space="preserve">1001</t>
  </si>
  <si>
    <t xml:space="preserve">Sent reminder last week</t>
  </si>
  <si>
    <t xml:space="preserve">Cedar Park Landscaping</t>
  </si>
  <si>
    <t xml:space="preserve">1002</t>
  </si>
  <si>
    <t xml:space="preserve">Mesquite Realty</t>
  </si>
  <si>
    <t xml:space="preserve">1003</t>
  </si>
  <si>
    <t xml:space="preserve">Partial payment received</t>
  </si>
  <si>
    <t xml:space="preserve">Live Oak Coffee Co.</t>
  </si>
  <si>
    <t xml:space="preserve">1004</t>
  </si>
  <si>
    <t xml:space="preserve">Net-30 terms</t>
  </si>
  <si>
    <t xml:space="preserve">How to use this template</t>
  </si>
  <si>
    <t xml:space="preserve">What this is:</t>
  </si>
  <si>
    <t xml:space="preserve">An accounts receivable tracker — every invoice you've sent, who's paid, who hasn't, and how late they are. The aging buckets (Current, 1–30, 31–60, 61–90, 90+) update themselves.</t>
  </si>
  <si>
    <t xml:space="preserve">Enter your invoices (blue cells are examples — replace them):</t>
  </si>
  <si>
    <t xml:space="preserve">• Customer, Invoice #, Invoice Date, Due Date, Amount — enter when you send an invoice.</t>
  </si>
  <si>
    <t xml:space="preserve">• Amount Received — update when payments come in.</t>
  </si>
  <si>
    <t xml:space="preserve">What calculates itself (don't type over these):</t>
  </si>
  <si>
    <t xml:space="preserve">• Balance, Days Late, Aging bucket, and Status.</t>
  </si>
  <si>
    <t xml:space="preserve">• The six aging summary cards at the top.</t>
  </si>
  <si>
    <t xml:space="preserve">Why aging matters:</t>
  </si>
  <si>
    <t xml:space="preserve">• The older an invoice gets, the less likely it is to be collected. Anything in 61–90 or 90+ deserves a phone call, not another emailed reminder.</t>
  </si>
  <si>
    <t xml:space="preserve">Tips:</t>
  </si>
  <si>
    <t xml:space="preserve">• The first 4 rows are sample data — delete them and enter your own.</t>
  </si>
  <si>
    <t xml:space="preserve">• Rows are pre-wired with formulas through row 49 — keep typing invoices downward.</t>
  </si>
  <si>
    <t xml:space="preserve">• Works in Excel and Google Sheets (File → Import in Sheets).</t>
  </si>
  <si>
    <t xml:space="preserve">Free tool from The Bookkeeping Companion — bookkeeping that finally clicks. More free tools: bookkeepingcompanion.com/tools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</si>
</sst>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;&quot;($&quot;#,##0.00\);\—"/>
    <numFmt numFmtId="166" formatCode="mm/dd/yyyy"/>
    <numFmt numFmtId="167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1E5B45"/>
      <name val="Arial"/>
      <family val="0"/>
      <charset val="1"/>
    </font>
    <font>
      <b val="true"/>
      <sz val="20"/>
      <color rgb="FF1E2B25"/>
      <name val="Georgia"/>
      <family val="0"/>
      <charset val="1"/>
    </font>
    <font>
      <sz val="10"/>
      <color rgb="FF3D4A42"/>
      <name val="Arial"/>
      <family val="0"/>
      <charset val="1"/>
    </font>
    <font>
      <b val="true"/>
      <sz val="9"/>
      <color rgb="FF3D4A42"/>
      <name val="Arial"/>
      <family val="0"/>
      <charset val="1"/>
    </font>
    <font>
      <b val="true"/>
      <sz val="14"/>
      <color rgb="FF1E5B45"/>
      <name val="Arial"/>
      <family val="0"/>
      <charset val="1"/>
    </font>
    <font>
      <b val="true"/>
      <sz val="14"/>
      <color rgb="FF8A5E20"/>
      <name val="Arial"/>
      <family val="0"/>
      <charset val="1"/>
    </font>
    <font>
      <b val="true"/>
      <sz val="14"/>
      <color rgb="FFD6454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1E2B25"/>
      <name val="Arial"/>
      <family val="0"/>
      <charset val="1"/>
    </font>
    <font>
      <b val="true"/>
      <sz val="16"/>
      <color rgb="FF1E2B25"/>
      <name val="Georgia"/>
      <family val="0"/>
      <charset val="1"/>
    </font>
    <font>
      <b val="true"/>
      <sz val="11"/>
      <color rgb="FF1E5B45"/>
      <name val="Arial"/>
      <family val="0"/>
      <charset val="1"/>
    </font>
    <font>
      <i val="true"/>
      <sz val="9"/>
      <color rgb="FF2E7D5B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EAF3EE"/>
        <bgColor rgb="FFF7EFDB"/>
      </patternFill>
    </fill>
    <fill>
      <patternFill patternType="solid">
        <fgColor rgb="FFF7EFDB"/>
        <bgColor rgb="FFFBEDEC"/>
      </patternFill>
    </fill>
    <fill>
      <patternFill patternType="solid">
        <fgColor rgb="FFFBEDEC"/>
        <bgColor rgb="FFF7EFDB"/>
      </patternFill>
    </fill>
    <fill>
      <patternFill patternType="solid">
        <fgColor rgb="FF1E5B45"/>
        <bgColor rgb="FF3D4A42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E3D9C6"/>
      </left>
      <right style="thin">
        <color rgb="FFE3D9C6"/>
      </right>
      <top style="thin">
        <color rgb="FFE3D9C6"/>
      </top>
      <bottom/>
      <diagonal/>
    </border>
    <border diagonalUp="false" diagonalDown="false">
      <left style="thin">
        <color rgb="FFE3D9C6"/>
      </left>
      <right style="thin">
        <color rgb="FFE3D9C6"/>
      </right>
      <top/>
      <bottom style="thin">
        <color rgb="FFE3D9C6"/>
      </bottom>
      <diagonal/>
    </border>
    <border diagonalUp="false" diagonalDown="false">
      <left style="thin">
        <color rgb="FFE3D9C6"/>
      </left>
      <right style="thin">
        <color rgb="FFE3D9C6"/>
      </right>
      <top style="thin">
        <color rgb="FFE3D9C6"/>
      </top>
      <bottom style="thin">
        <color rgb="FFE3D9C6"/>
      </bottom>
      <diagonal/>
    </border>
    <border diagonalUp="false" diagonalDown="false">
      <left/>
      <right/>
      <top/>
      <bottom style="thin">
        <color rgb="FFE3D9C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D64541"/>
        <sz val="10"/>
      </font>
      <fill>
        <patternFill>
          <bgColor rgb="FFFBEDEC"/>
        </patternFill>
      </fill>
    </dxf>
    <dxf>
      <font>
        <name val="Arial"/>
        <charset val="1"/>
        <family val="0"/>
        <b val="1"/>
        <color rgb="FF2E7D5B"/>
        <sz val="10"/>
      </font>
      <fill>
        <patternFill>
          <bgColor rgb="FFEAF3EE"/>
        </patternFill>
      </fill>
    </dxf>
    <dxf>
      <font>
        <name val="Arial"/>
        <charset val="1"/>
        <family val="0"/>
        <b val="1"/>
        <color rgb="FF8A5E20"/>
        <sz val="10"/>
      </font>
      <fill>
        <patternFill>
          <bgColor rgb="FFF7EFD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E20"/>
      <rgbColor rgb="FF800080"/>
      <rgbColor rgb="FF008080"/>
      <rgbColor rgb="FFC0C0C0"/>
      <rgbColor rgb="FF808080"/>
      <rgbColor rgb="FF9999FF"/>
      <rgbColor rgb="FFD64541"/>
      <rgbColor rgb="FFF7EFDB"/>
      <rgbColor rgb="FFEAF3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BEDEC"/>
      <rgbColor rgb="FFCCFFCC"/>
      <rgbColor rgb="FFFFFF99"/>
      <rgbColor rgb="FF99CCFF"/>
      <rgbColor rgb="FFFF99CC"/>
      <rgbColor rgb="FFCC99FF"/>
      <rgbColor rgb="FFE3D9C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E5B45"/>
      <rgbColor rgb="FF2E7D5B"/>
      <rgbColor rgb="FF003300"/>
      <rgbColor rgb="FF3D4A42"/>
      <rgbColor rgb="FF993300"/>
      <rgbColor rgb="FF993366"/>
      <rgbColor rgb="FF333399"/>
      <rgbColor rgb="FF1E2B2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5" min="2" style="0" width="13"/>
    <col collapsed="false" customWidth="true" hidden="false" outlineLevel="0" max="6" min="6" style="0" width="15"/>
    <col collapsed="false" customWidth="true" hidden="false" outlineLevel="0" max="7" min="7" style="0" width="13"/>
    <col collapsed="false" customWidth="true" hidden="false" outlineLevel="0" max="9" min="8" style="0" width="10"/>
    <col collapsed="false" customWidth="true" hidden="false" outlineLevel="0" max="10" min="10" style="0" width="12"/>
    <col collapsed="false" customWidth="true" hidden="false" outlineLevel="0" max="11" min="11" style="0" width="26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30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customFormat="false" ht="15" hidden="false" customHeight="false" outlineLevel="0" collapsed="false">
      <c r="A5" s="4" t="s">
        <v>3</v>
      </c>
      <c r="C5" s="4" t="s">
        <v>4</v>
      </c>
      <c r="E5" s="5" t="s">
        <v>5</v>
      </c>
      <c r="G5" s="5" t="s">
        <v>6</v>
      </c>
      <c r="I5" s="6" t="s">
        <v>7</v>
      </c>
      <c r="K5" s="6" t="s">
        <v>8</v>
      </c>
    </row>
    <row r="6" customFormat="false" ht="17.35" hidden="false" customHeight="false" outlineLevel="0" collapsed="false">
      <c r="A6" s="7" t="n">
        <f aca="false">SUM(G10:G49)</f>
        <v>3350</v>
      </c>
      <c r="C6" s="7" t="n">
        <f aca="false">SUMIFS(G10:G49,I10:I49,"Current")</f>
        <v>450</v>
      </c>
      <c r="E6" s="8" t="n">
        <f aca="false">SUMIFS(G10:G49,I10:I49,"1–30")</f>
        <v>1500</v>
      </c>
      <c r="G6" s="8" t="n">
        <f aca="false">SUMIFS(G10:G49,I10:I49,"31–60")</f>
        <v>1400</v>
      </c>
      <c r="I6" s="9" t="n">
        <f aca="false">SUMIFS(G10:G49,I10:I49,"61–90")</f>
        <v>0</v>
      </c>
      <c r="K6" s="9" t="n">
        <f aca="false">SUMIFS(G10:G49,I10:I49,"90+")</f>
        <v>0</v>
      </c>
    </row>
    <row r="9" customFormat="false" ht="24" hidden="false" customHeight="true" outlineLevel="0" collapsed="false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15</v>
      </c>
      <c r="H9" s="10" t="s">
        <v>16</v>
      </c>
      <c r="I9" s="10" t="s">
        <v>17</v>
      </c>
      <c r="J9" s="10" t="s">
        <v>18</v>
      </c>
      <c r="K9" s="10" t="s">
        <v>19</v>
      </c>
    </row>
    <row r="10" customFormat="false" ht="15" hidden="false" customHeight="false" outlineLevel="0" collapsed="false">
      <c r="A10" s="11" t="s">
        <v>20</v>
      </c>
      <c r="B10" s="11" t="s">
        <v>21</v>
      </c>
      <c r="C10" s="12" t="n">
        <f aca="true">TODAY()-45</f>
        <v>46185</v>
      </c>
      <c r="D10" s="12" t="n">
        <f aca="true">TODAY()-15</f>
        <v>46215</v>
      </c>
      <c r="E10" s="13" t="n">
        <v>1500</v>
      </c>
      <c r="F10" s="13" t="n">
        <v>0</v>
      </c>
      <c r="G10" s="14" t="n">
        <f aca="false">IF(E10="","",E10-F10)</f>
        <v>1500</v>
      </c>
      <c r="H10" s="15" t="n">
        <f aca="true">IF(E10="","",IF(G10&lt;=0,0,MAX(0,TODAY()-D10)))</f>
        <v>15</v>
      </c>
      <c r="I10" s="15" t="str">
        <f aca="false">IF(E10="","",IF(G10&lt;=0,"—",IF(H10=0,"Current",IF(H10&lt;=30,"1–30",IF(H10&lt;=60,"31–60",IF(H10&lt;=90,"61–90","90+"))))))</f>
        <v>1–30</v>
      </c>
      <c r="J10" s="16" t="str">
        <f aca="false">IF(E10="","",IF(G10&lt;=0,"Paid",IF(H10&gt;0,"Overdue",IF(F10&gt;0,"Partial","Open"))))</f>
        <v>Overdue</v>
      </c>
      <c r="K10" s="11" t="s">
        <v>22</v>
      </c>
    </row>
    <row r="11" customFormat="false" ht="15" hidden="false" customHeight="false" outlineLevel="0" collapsed="false">
      <c r="A11" s="11" t="s">
        <v>23</v>
      </c>
      <c r="B11" s="11" t="s">
        <v>24</v>
      </c>
      <c r="C11" s="12" t="n">
        <f aca="true">TODAY()-30</f>
        <v>46200</v>
      </c>
      <c r="D11" s="12" t="n">
        <f aca="true">TODAY()</f>
        <v>46230</v>
      </c>
      <c r="E11" s="13" t="n">
        <v>780</v>
      </c>
      <c r="F11" s="13" t="n">
        <v>780</v>
      </c>
      <c r="G11" s="14" t="n">
        <f aca="false">IF(E11="","",E11-F11)</f>
        <v>0</v>
      </c>
      <c r="H11" s="15" t="n">
        <f aca="true">IF(E11="","",IF(G11&lt;=0,0,MAX(0,TODAY()-D11)))</f>
        <v>0</v>
      </c>
      <c r="I11" s="15" t="str">
        <f aca="false">IF(E11="","",IF(G11&lt;=0,"—",IF(H11=0,"Current",IF(H11&lt;=30,"1–30",IF(H11&lt;=60,"31–60",IF(H11&lt;=90,"61–90","90+"))))))</f>
        <v>—</v>
      </c>
      <c r="J11" s="16" t="str">
        <f aca="false">IF(E11="","",IF(G11&lt;=0,"Paid",IF(H11&gt;0,"Overdue",IF(F11&gt;0,"Partial","Open"))))</f>
        <v>Paid</v>
      </c>
      <c r="K11" s="11"/>
    </row>
    <row r="12" customFormat="false" ht="15" hidden="false" customHeight="false" outlineLevel="0" collapsed="false">
      <c r="A12" s="11" t="s">
        <v>25</v>
      </c>
      <c r="B12" s="11" t="s">
        <v>26</v>
      </c>
      <c r="C12" s="12" t="n">
        <f aca="true">TODAY()-70</f>
        <v>46160</v>
      </c>
      <c r="D12" s="12" t="n">
        <f aca="true">TODAY()-40</f>
        <v>46190</v>
      </c>
      <c r="E12" s="13" t="n">
        <v>2400</v>
      </c>
      <c r="F12" s="13" t="n">
        <v>1000</v>
      </c>
      <c r="G12" s="14" t="n">
        <f aca="false">IF(E12="","",E12-F12)</f>
        <v>1400</v>
      </c>
      <c r="H12" s="15" t="n">
        <f aca="true">IF(E12="","",IF(G12&lt;=0,0,MAX(0,TODAY()-D12)))</f>
        <v>40</v>
      </c>
      <c r="I12" s="15" t="str">
        <f aca="false">IF(E12="","",IF(G12&lt;=0,"—",IF(H12=0,"Current",IF(H12&lt;=30,"1–30",IF(H12&lt;=60,"31–60",IF(H12&lt;=90,"61–90","90+"))))))</f>
        <v>31–60</v>
      </c>
      <c r="J12" s="16" t="str">
        <f aca="false">IF(E12="","",IF(G12&lt;=0,"Paid",IF(H12&gt;0,"Overdue",IF(F12&gt;0,"Partial","Open"))))</f>
        <v>Overdue</v>
      </c>
      <c r="K12" s="11" t="s">
        <v>27</v>
      </c>
    </row>
    <row r="13" customFormat="false" ht="15" hidden="false" customHeight="false" outlineLevel="0" collapsed="false">
      <c r="A13" s="11" t="s">
        <v>28</v>
      </c>
      <c r="B13" s="11" t="s">
        <v>29</v>
      </c>
      <c r="C13" s="12" t="n">
        <f aca="true">TODAY()-8</f>
        <v>46222</v>
      </c>
      <c r="D13" s="12" t="n">
        <f aca="true">TODAY()+22</f>
        <v>46252</v>
      </c>
      <c r="E13" s="13" t="n">
        <v>450</v>
      </c>
      <c r="F13" s="13" t="n">
        <v>0</v>
      </c>
      <c r="G13" s="14" t="n">
        <f aca="false">IF(E13="","",E13-F13)</f>
        <v>450</v>
      </c>
      <c r="H13" s="15" t="n">
        <f aca="true">IF(E13="","",IF(G13&lt;=0,0,MAX(0,TODAY()-D13)))</f>
        <v>0</v>
      </c>
      <c r="I13" s="15" t="str">
        <f aca="false">IF(E13="","",IF(G13&lt;=0,"—",IF(H13=0,"Current",IF(H13&lt;=30,"1–30",IF(H13&lt;=60,"31–60",IF(H13&lt;=90,"61–90","90+"))))))</f>
        <v>Current</v>
      </c>
      <c r="J13" s="16" t="str">
        <f aca="false">IF(E13="","",IF(G13&lt;=0,"Paid",IF(H13&gt;0,"Overdue",IF(F13&gt;0,"Partial","Open"))))</f>
        <v>Open</v>
      </c>
      <c r="K13" s="11" t="s">
        <v>30</v>
      </c>
    </row>
    <row r="14" customFormat="false" ht="15" hidden="false" customHeight="false" outlineLevel="0" collapsed="false">
      <c r="A14" s="15"/>
      <c r="B14" s="15"/>
      <c r="C14" s="17"/>
      <c r="D14" s="17"/>
      <c r="E14" s="14"/>
      <c r="F14" s="14"/>
      <c r="G14" s="14" t="str">
        <f aca="false">IF(E14="","",E14-F14)</f>
        <v/>
      </c>
      <c r="H14" s="15" t="str">
        <f aca="true">IF(E14="","",IF(G14&lt;=0,0,MAX(0,TODAY()-D14)))</f>
        <v/>
      </c>
      <c r="I14" s="15" t="str">
        <f aca="false">IF(E14="","",IF(G14&lt;=0,"—",IF(H14=0,"Current",IF(H14&lt;=30,"1–30",IF(H14&lt;=60,"31–60",IF(H14&lt;=90,"61–90","90+"))))))</f>
        <v/>
      </c>
      <c r="J14" s="16" t="str">
        <f aca="false">IF(E14="","",IF(G14&lt;=0,"Paid",IF(H14&gt;0,"Overdue",IF(F14&gt;0,"Partial","Open"))))</f>
        <v/>
      </c>
      <c r="K14" s="15"/>
    </row>
    <row r="15" customFormat="false" ht="15" hidden="false" customHeight="false" outlineLevel="0" collapsed="false">
      <c r="A15" s="15"/>
      <c r="B15" s="15"/>
      <c r="C15" s="17"/>
      <c r="D15" s="17"/>
      <c r="E15" s="14"/>
      <c r="F15" s="14"/>
      <c r="G15" s="14" t="str">
        <f aca="false">IF(E15="","",E15-F15)</f>
        <v/>
      </c>
      <c r="H15" s="15" t="str">
        <f aca="true">IF(E15="","",IF(G15&lt;=0,0,MAX(0,TODAY()-D15)))</f>
        <v/>
      </c>
      <c r="I15" s="15" t="str">
        <f aca="false">IF(E15="","",IF(G15&lt;=0,"—",IF(H15=0,"Current",IF(H15&lt;=30,"1–30",IF(H15&lt;=60,"31–60",IF(H15&lt;=90,"61–90","90+"))))))</f>
        <v/>
      </c>
      <c r="J15" s="16" t="str">
        <f aca="false">IF(E15="","",IF(G15&lt;=0,"Paid",IF(H15&gt;0,"Overdue",IF(F15&gt;0,"Partial","Open"))))</f>
        <v/>
      </c>
      <c r="K15" s="15"/>
    </row>
    <row r="16" customFormat="false" ht="15" hidden="false" customHeight="false" outlineLevel="0" collapsed="false">
      <c r="A16" s="15"/>
      <c r="B16" s="15"/>
      <c r="C16" s="17"/>
      <c r="D16" s="17"/>
      <c r="E16" s="14"/>
      <c r="F16" s="14"/>
      <c r="G16" s="14" t="str">
        <f aca="false">IF(E16="","",E16-F16)</f>
        <v/>
      </c>
      <c r="H16" s="15" t="str">
        <f aca="true">IF(E16="","",IF(G16&lt;=0,0,MAX(0,TODAY()-D16)))</f>
        <v/>
      </c>
      <c r="I16" s="15" t="str">
        <f aca="false">IF(E16="","",IF(G16&lt;=0,"—",IF(H16=0,"Current",IF(H16&lt;=30,"1–30",IF(H16&lt;=60,"31–60",IF(H16&lt;=90,"61–90","90+"))))))</f>
        <v/>
      </c>
      <c r="J16" s="16" t="str">
        <f aca="false">IF(E16="","",IF(G16&lt;=0,"Paid",IF(H16&gt;0,"Overdue",IF(F16&gt;0,"Partial","Open"))))</f>
        <v/>
      </c>
      <c r="K16" s="15"/>
    </row>
    <row r="17" customFormat="false" ht="15" hidden="false" customHeight="false" outlineLevel="0" collapsed="false">
      <c r="A17" s="15"/>
      <c r="B17" s="15"/>
      <c r="C17" s="17"/>
      <c r="D17" s="17"/>
      <c r="E17" s="14"/>
      <c r="F17" s="14"/>
      <c r="G17" s="14" t="str">
        <f aca="false">IF(E17="","",E17-F17)</f>
        <v/>
      </c>
      <c r="H17" s="15" t="str">
        <f aca="true">IF(E17="","",IF(G17&lt;=0,0,MAX(0,TODAY()-D17)))</f>
        <v/>
      </c>
      <c r="I17" s="15" t="str">
        <f aca="false">IF(E17="","",IF(G17&lt;=0,"—",IF(H17=0,"Current",IF(H17&lt;=30,"1–30",IF(H17&lt;=60,"31–60",IF(H17&lt;=90,"61–90","90+"))))))</f>
        <v/>
      </c>
      <c r="J17" s="16" t="str">
        <f aca="false">IF(E17="","",IF(G17&lt;=0,"Paid",IF(H17&gt;0,"Overdue",IF(F17&gt;0,"Partial","Open"))))</f>
        <v/>
      </c>
      <c r="K17" s="15"/>
    </row>
    <row r="18" customFormat="false" ht="15" hidden="false" customHeight="false" outlineLevel="0" collapsed="false">
      <c r="A18" s="15"/>
      <c r="B18" s="15"/>
      <c r="C18" s="17"/>
      <c r="D18" s="17"/>
      <c r="E18" s="14"/>
      <c r="F18" s="14"/>
      <c r="G18" s="14" t="str">
        <f aca="false">IF(E18="","",E18-F18)</f>
        <v/>
      </c>
      <c r="H18" s="15" t="str">
        <f aca="true">IF(E18="","",IF(G18&lt;=0,0,MAX(0,TODAY()-D18)))</f>
        <v/>
      </c>
      <c r="I18" s="15" t="str">
        <f aca="false">IF(E18="","",IF(G18&lt;=0,"—",IF(H18=0,"Current",IF(H18&lt;=30,"1–30",IF(H18&lt;=60,"31–60",IF(H18&lt;=90,"61–90","90+"))))))</f>
        <v/>
      </c>
      <c r="J18" s="16" t="str">
        <f aca="false">IF(E18="","",IF(G18&lt;=0,"Paid",IF(H18&gt;0,"Overdue",IF(F18&gt;0,"Partial","Open"))))</f>
        <v/>
      </c>
      <c r="K18" s="15"/>
    </row>
    <row r="19" customFormat="false" ht="15" hidden="false" customHeight="false" outlineLevel="0" collapsed="false">
      <c r="A19" s="15"/>
      <c r="B19" s="15"/>
      <c r="C19" s="17"/>
      <c r="D19" s="17"/>
      <c r="E19" s="14"/>
      <c r="F19" s="14"/>
      <c r="G19" s="14" t="str">
        <f aca="false">IF(E19="","",E19-F19)</f>
        <v/>
      </c>
      <c r="H19" s="15" t="str">
        <f aca="true">IF(E19="","",IF(G19&lt;=0,0,MAX(0,TODAY()-D19)))</f>
        <v/>
      </c>
      <c r="I19" s="15" t="str">
        <f aca="false">IF(E19="","",IF(G19&lt;=0,"—",IF(H19=0,"Current",IF(H19&lt;=30,"1–30",IF(H19&lt;=60,"31–60",IF(H19&lt;=90,"61–90","90+"))))))</f>
        <v/>
      </c>
      <c r="J19" s="16" t="str">
        <f aca="false">IF(E19="","",IF(G19&lt;=0,"Paid",IF(H19&gt;0,"Overdue",IF(F19&gt;0,"Partial","Open"))))</f>
        <v/>
      </c>
      <c r="K19" s="15"/>
    </row>
    <row r="20" customFormat="false" ht="15" hidden="false" customHeight="false" outlineLevel="0" collapsed="false">
      <c r="A20" s="15"/>
      <c r="B20" s="15"/>
      <c r="C20" s="17"/>
      <c r="D20" s="17"/>
      <c r="E20" s="14"/>
      <c r="F20" s="14"/>
      <c r="G20" s="14" t="str">
        <f aca="false">IF(E20="","",E20-F20)</f>
        <v/>
      </c>
      <c r="H20" s="15" t="str">
        <f aca="true">IF(E20="","",IF(G20&lt;=0,0,MAX(0,TODAY()-D20)))</f>
        <v/>
      </c>
      <c r="I20" s="15" t="str">
        <f aca="false">IF(E20="","",IF(G20&lt;=0,"—",IF(H20=0,"Current",IF(H20&lt;=30,"1–30",IF(H20&lt;=60,"31–60",IF(H20&lt;=90,"61–90","90+"))))))</f>
        <v/>
      </c>
      <c r="J20" s="16" t="str">
        <f aca="false">IF(E20="","",IF(G20&lt;=0,"Paid",IF(H20&gt;0,"Overdue",IF(F20&gt;0,"Partial","Open"))))</f>
        <v/>
      </c>
      <c r="K20" s="15"/>
    </row>
    <row r="21" customFormat="false" ht="15" hidden="false" customHeight="false" outlineLevel="0" collapsed="false">
      <c r="A21" s="15"/>
      <c r="B21" s="15"/>
      <c r="C21" s="17"/>
      <c r="D21" s="17"/>
      <c r="E21" s="14"/>
      <c r="F21" s="14"/>
      <c r="G21" s="14" t="str">
        <f aca="false">IF(E21="","",E21-F21)</f>
        <v/>
      </c>
      <c r="H21" s="15" t="str">
        <f aca="true">IF(E21="","",IF(G21&lt;=0,0,MAX(0,TODAY()-D21)))</f>
        <v/>
      </c>
      <c r="I21" s="15" t="str">
        <f aca="false">IF(E21="","",IF(G21&lt;=0,"—",IF(H21=0,"Current",IF(H21&lt;=30,"1–30",IF(H21&lt;=60,"31–60",IF(H21&lt;=90,"61–90","90+"))))))</f>
        <v/>
      </c>
      <c r="J21" s="16" t="str">
        <f aca="false">IF(E21="","",IF(G21&lt;=0,"Paid",IF(H21&gt;0,"Overdue",IF(F21&gt;0,"Partial","Open"))))</f>
        <v/>
      </c>
      <c r="K21" s="15"/>
    </row>
    <row r="22" customFormat="false" ht="15" hidden="false" customHeight="false" outlineLevel="0" collapsed="false">
      <c r="A22" s="15"/>
      <c r="B22" s="15"/>
      <c r="C22" s="17"/>
      <c r="D22" s="17"/>
      <c r="E22" s="14"/>
      <c r="F22" s="14"/>
      <c r="G22" s="14" t="str">
        <f aca="false">IF(E22="","",E22-F22)</f>
        <v/>
      </c>
      <c r="H22" s="15" t="str">
        <f aca="true">IF(E22="","",IF(G22&lt;=0,0,MAX(0,TODAY()-D22)))</f>
        <v/>
      </c>
      <c r="I22" s="15" t="str">
        <f aca="false">IF(E22="","",IF(G22&lt;=0,"—",IF(H22=0,"Current",IF(H22&lt;=30,"1–30",IF(H22&lt;=60,"31–60",IF(H22&lt;=90,"61–90","90+"))))))</f>
        <v/>
      </c>
      <c r="J22" s="16" t="str">
        <f aca="false">IF(E22="","",IF(G22&lt;=0,"Paid",IF(H22&gt;0,"Overdue",IF(F22&gt;0,"Partial","Open"))))</f>
        <v/>
      </c>
      <c r="K22" s="15"/>
    </row>
    <row r="23" customFormat="false" ht="15" hidden="false" customHeight="false" outlineLevel="0" collapsed="false">
      <c r="A23" s="15"/>
      <c r="B23" s="15"/>
      <c r="C23" s="17"/>
      <c r="D23" s="17"/>
      <c r="E23" s="14"/>
      <c r="F23" s="14"/>
      <c r="G23" s="14" t="str">
        <f aca="false">IF(E23="","",E23-F23)</f>
        <v/>
      </c>
      <c r="H23" s="15" t="str">
        <f aca="true">IF(E23="","",IF(G23&lt;=0,0,MAX(0,TODAY()-D23)))</f>
        <v/>
      </c>
      <c r="I23" s="15" t="str">
        <f aca="false">IF(E23="","",IF(G23&lt;=0,"—",IF(H23=0,"Current",IF(H23&lt;=30,"1–30",IF(H23&lt;=60,"31–60",IF(H23&lt;=90,"61–90","90+"))))))</f>
        <v/>
      </c>
      <c r="J23" s="16" t="str">
        <f aca="false">IF(E23="","",IF(G23&lt;=0,"Paid",IF(H23&gt;0,"Overdue",IF(F23&gt;0,"Partial","Open"))))</f>
        <v/>
      </c>
      <c r="K23" s="15"/>
    </row>
    <row r="24" customFormat="false" ht="15" hidden="false" customHeight="false" outlineLevel="0" collapsed="false">
      <c r="A24" s="15"/>
      <c r="B24" s="15"/>
      <c r="C24" s="17"/>
      <c r="D24" s="17"/>
      <c r="E24" s="14"/>
      <c r="F24" s="14"/>
      <c r="G24" s="14" t="str">
        <f aca="false">IF(E24="","",E24-F24)</f>
        <v/>
      </c>
      <c r="H24" s="15" t="str">
        <f aca="true">IF(E24="","",IF(G24&lt;=0,0,MAX(0,TODAY()-D24)))</f>
        <v/>
      </c>
      <c r="I24" s="15" t="str">
        <f aca="false">IF(E24="","",IF(G24&lt;=0,"—",IF(H24=0,"Current",IF(H24&lt;=30,"1–30",IF(H24&lt;=60,"31–60",IF(H24&lt;=90,"61–90","90+"))))))</f>
        <v/>
      </c>
      <c r="J24" s="16" t="str">
        <f aca="false">IF(E24="","",IF(G24&lt;=0,"Paid",IF(H24&gt;0,"Overdue",IF(F24&gt;0,"Partial","Open"))))</f>
        <v/>
      </c>
      <c r="K24" s="15"/>
    </row>
    <row r="25" customFormat="false" ht="15" hidden="false" customHeight="false" outlineLevel="0" collapsed="false">
      <c r="A25" s="15"/>
      <c r="B25" s="15"/>
      <c r="C25" s="17"/>
      <c r="D25" s="17"/>
      <c r="E25" s="14"/>
      <c r="F25" s="14"/>
      <c r="G25" s="14" t="str">
        <f aca="false">IF(E25="","",E25-F25)</f>
        <v/>
      </c>
      <c r="H25" s="15" t="str">
        <f aca="true">IF(E25="","",IF(G25&lt;=0,0,MAX(0,TODAY()-D25)))</f>
        <v/>
      </c>
      <c r="I25" s="15" t="str">
        <f aca="false">IF(E25="","",IF(G25&lt;=0,"—",IF(H25=0,"Current",IF(H25&lt;=30,"1–30",IF(H25&lt;=60,"31–60",IF(H25&lt;=90,"61–90","90+"))))))</f>
        <v/>
      </c>
      <c r="J25" s="16" t="str">
        <f aca="false">IF(E25="","",IF(G25&lt;=0,"Paid",IF(H25&gt;0,"Overdue",IF(F25&gt;0,"Partial","Open"))))</f>
        <v/>
      </c>
      <c r="K25" s="15"/>
    </row>
    <row r="26" customFormat="false" ht="15" hidden="false" customHeight="false" outlineLevel="0" collapsed="false">
      <c r="A26" s="15"/>
      <c r="B26" s="15"/>
      <c r="C26" s="17"/>
      <c r="D26" s="17"/>
      <c r="E26" s="14"/>
      <c r="F26" s="14"/>
      <c r="G26" s="14" t="str">
        <f aca="false">IF(E26="","",E26-F26)</f>
        <v/>
      </c>
      <c r="H26" s="15" t="str">
        <f aca="true">IF(E26="","",IF(G26&lt;=0,0,MAX(0,TODAY()-D26)))</f>
        <v/>
      </c>
      <c r="I26" s="15" t="str">
        <f aca="false">IF(E26="","",IF(G26&lt;=0,"—",IF(H26=0,"Current",IF(H26&lt;=30,"1–30",IF(H26&lt;=60,"31–60",IF(H26&lt;=90,"61–90","90+"))))))</f>
        <v/>
      </c>
      <c r="J26" s="16" t="str">
        <f aca="false">IF(E26="","",IF(G26&lt;=0,"Paid",IF(H26&gt;0,"Overdue",IF(F26&gt;0,"Partial","Open"))))</f>
        <v/>
      </c>
      <c r="K26" s="15"/>
    </row>
    <row r="27" customFormat="false" ht="15" hidden="false" customHeight="false" outlineLevel="0" collapsed="false">
      <c r="A27" s="15"/>
      <c r="B27" s="15"/>
      <c r="C27" s="17"/>
      <c r="D27" s="17"/>
      <c r="E27" s="14"/>
      <c r="F27" s="14"/>
      <c r="G27" s="14" t="str">
        <f aca="false">IF(E27="","",E27-F27)</f>
        <v/>
      </c>
      <c r="H27" s="15" t="str">
        <f aca="true">IF(E27="","",IF(G27&lt;=0,0,MAX(0,TODAY()-D27)))</f>
        <v/>
      </c>
      <c r="I27" s="15" t="str">
        <f aca="false">IF(E27="","",IF(G27&lt;=0,"—",IF(H27=0,"Current",IF(H27&lt;=30,"1–30",IF(H27&lt;=60,"31–60",IF(H27&lt;=90,"61–90","90+"))))))</f>
        <v/>
      </c>
      <c r="J27" s="16" t="str">
        <f aca="false">IF(E27="","",IF(G27&lt;=0,"Paid",IF(H27&gt;0,"Overdue",IF(F27&gt;0,"Partial","Open"))))</f>
        <v/>
      </c>
      <c r="K27" s="15"/>
    </row>
    <row r="28" customFormat="false" ht="15" hidden="false" customHeight="false" outlineLevel="0" collapsed="false">
      <c r="A28" s="15"/>
      <c r="B28" s="15"/>
      <c r="C28" s="17"/>
      <c r="D28" s="17"/>
      <c r="E28" s="14"/>
      <c r="F28" s="14"/>
      <c r="G28" s="14" t="str">
        <f aca="false">IF(E28="","",E28-F28)</f>
        <v/>
      </c>
      <c r="H28" s="15" t="str">
        <f aca="true">IF(E28="","",IF(G28&lt;=0,0,MAX(0,TODAY()-D28)))</f>
        <v/>
      </c>
      <c r="I28" s="15" t="str">
        <f aca="false">IF(E28="","",IF(G28&lt;=0,"—",IF(H28=0,"Current",IF(H28&lt;=30,"1–30",IF(H28&lt;=60,"31–60",IF(H28&lt;=90,"61–90","90+"))))))</f>
        <v/>
      </c>
      <c r="J28" s="16" t="str">
        <f aca="false">IF(E28="","",IF(G28&lt;=0,"Paid",IF(H28&gt;0,"Overdue",IF(F28&gt;0,"Partial","Open"))))</f>
        <v/>
      </c>
      <c r="K28" s="15"/>
    </row>
    <row r="29" customFormat="false" ht="15" hidden="false" customHeight="false" outlineLevel="0" collapsed="false">
      <c r="A29" s="15"/>
      <c r="B29" s="15"/>
      <c r="C29" s="17"/>
      <c r="D29" s="17"/>
      <c r="E29" s="14"/>
      <c r="F29" s="14"/>
      <c r="G29" s="14" t="str">
        <f aca="false">IF(E29="","",E29-F29)</f>
        <v/>
      </c>
      <c r="H29" s="15" t="str">
        <f aca="true">IF(E29="","",IF(G29&lt;=0,0,MAX(0,TODAY()-D29)))</f>
        <v/>
      </c>
      <c r="I29" s="15" t="str">
        <f aca="false">IF(E29="","",IF(G29&lt;=0,"—",IF(H29=0,"Current",IF(H29&lt;=30,"1–30",IF(H29&lt;=60,"31–60",IF(H29&lt;=90,"61–90","90+"))))))</f>
        <v/>
      </c>
      <c r="J29" s="16" t="str">
        <f aca="false">IF(E29="","",IF(G29&lt;=0,"Paid",IF(H29&gt;0,"Overdue",IF(F29&gt;0,"Partial","Open"))))</f>
        <v/>
      </c>
      <c r="K29" s="15"/>
    </row>
    <row r="30" customFormat="false" ht="15" hidden="false" customHeight="false" outlineLevel="0" collapsed="false">
      <c r="A30" s="15"/>
      <c r="B30" s="15"/>
      <c r="C30" s="17"/>
      <c r="D30" s="17"/>
      <c r="E30" s="14"/>
      <c r="F30" s="14"/>
      <c r="G30" s="14" t="str">
        <f aca="false">IF(E30="","",E30-F30)</f>
        <v/>
      </c>
      <c r="H30" s="15" t="str">
        <f aca="true">IF(E30="","",IF(G30&lt;=0,0,MAX(0,TODAY()-D30)))</f>
        <v/>
      </c>
      <c r="I30" s="15" t="str">
        <f aca="false">IF(E30="","",IF(G30&lt;=0,"—",IF(H30=0,"Current",IF(H30&lt;=30,"1–30",IF(H30&lt;=60,"31–60",IF(H30&lt;=90,"61–90","90+"))))))</f>
        <v/>
      </c>
      <c r="J30" s="16" t="str">
        <f aca="false">IF(E30="","",IF(G30&lt;=0,"Paid",IF(H30&gt;0,"Overdue",IF(F30&gt;0,"Partial","Open"))))</f>
        <v/>
      </c>
      <c r="K30" s="15"/>
    </row>
    <row r="31" customFormat="false" ht="15" hidden="false" customHeight="false" outlineLevel="0" collapsed="false">
      <c r="A31" s="15"/>
      <c r="B31" s="15"/>
      <c r="C31" s="17"/>
      <c r="D31" s="17"/>
      <c r="E31" s="14"/>
      <c r="F31" s="14"/>
      <c r="G31" s="14" t="str">
        <f aca="false">IF(E31="","",E31-F31)</f>
        <v/>
      </c>
      <c r="H31" s="15" t="str">
        <f aca="true">IF(E31="","",IF(G31&lt;=0,0,MAX(0,TODAY()-D31)))</f>
        <v/>
      </c>
      <c r="I31" s="15" t="str">
        <f aca="false">IF(E31="","",IF(G31&lt;=0,"—",IF(H31=0,"Current",IF(H31&lt;=30,"1–30",IF(H31&lt;=60,"31–60",IF(H31&lt;=90,"61–90","90+"))))))</f>
        <v/>
      </c>
      <c r="J31" s="16" t="str">
        <f aca="false">IF(E31="","",IF(G31&lt;=0,"Paid",IF(H31&gt;0,"Overdue",IF(F31&gt;0,"Partial","Open"))))</f>
        <v/>
      </c>
      <c r="K31" s="15"/>
    </row>
    <row r="32" customFormat="false" ht="15" hidden="false" customHeight="false" outlineLevel="0" collapsed="false">
      <c r="A32" s="15"/>
      <c r="B32" s="15"/>
      <c r="C32" s="17"/>
      <c r="D32" s="17"/>
      <c r="E32" s="14"/>
      <c r="F32" s="14"/>
      <c r="G32" s="14" t="str">
        <f aca="false">IF(E32="","",E32-F32)</f>
        <v/>
      </c>
      <c r="H32" s="15" t="str">
        <f aca="true">IF(E32="","",IF(G32&lt;=0,0,MAX(0,TODAY()-D32)))</f>
        <v/>
      </c>
      <c r="I32" s="15" t="str">
        <f aca="false">IF(E32="","",IF(G32&lt;=0,"—",IF(H32=0,"Current",IF(H32&lt;=30,"1–30",IF(H32&lt;=60,"31–60",IF(H32&lt;=90,"61–90","90+"))))))</f>
        <v/>
      </c>
      <c r="J32" s="16" t="str">
        <f aca="false">IF(E32="","",IF(G32&lt;=0,"Paid",IF(H32&gt;0,"Overdue",IF(F32&gt;0,"Partial","Open"))))</f>
        <v/>
      </c>
      <c r="K32" s="15"/>
    </row>
    <row r="33" customFormat="false" ht="15" hidden="false" customHeight="false" outlineLevel="0" collapsed="false">
      <c r="A33" s="15"/>
      <c r="B33" s="15"/>
      <c r="C33" s="17"/>
      <c r="D33" s="17"/>
      <c r="E33" s="14"/>
      <c r="F33" s="14"/>
      <c r="G33" s="14" t="str">
        <f aca="false">IF(E33="","",E33-F33)</f>
        <v/>
      </c>
      <c r="H33" s="15" t="str">
        <f aca="true">IF(E33="","",IF(G33&lt;=0,0,MAX(0,TODAY()-D33)))</f>
        <v/>
      </c>
      <c r="I33" s="15" t="str">
        <f aca="false">IF(E33="","",IF(G33&lt;=0,"—",IF(H33=0,"Current",IF(H33&lt;=30,"1–30",IF(H33&lt;=60,"31–60",IF(H33&lt;=90,"61–90","90+"))))))</f>
        <v/>
      </c>
      <c r="J33" s="16" t="str">
        <f aca="false">IF(E33="","",IF(G33&lt;=0,"Paid",IF(H33&gt;0,"Overdue",IF(F33&gt;0,"Partial","Open"))))</f>
        <v/>
      </c>
      <c r="K33" s="15"/>
    </row>
    <row r="34" customFormat="false" ht="15" hidden="false" customHeight="false" outlineLevel="0" collapsed="false">
      <c r="A34" s="15"/>
      <c r="B34" s="15"/>
      <c r="C34" s="17"/>
      <c r="D34" s="17"/>
      <c r="E34" s="14"/>
      <c r="F34" s="14"/>
      <c r="G34" s="14" t="str">
        <f aca="false">IF(E34="","",E34-F34)</f>
        <v/>
      </c>
      <c r="H34" s="15" t="str">
        <f aca="true">IF(E34="","",IF(G34&lt;=0,0,MAX(0,TODAY()-D34)))</f>
        <v/>
      </c>
      <c r="I34" s="15" t="str">
        <f aca="false">IF(E34="","",IF(G34&lt;=0,"—",IF(H34=0,"Current",IF(H34&lt;=30,"1–30",IF(H34&lt;=60,"31–60",IF(H34&lt;=90,"61–90","90+"))))))</f>
        <v/>
      </c>
      <c r="J34" s="16" t="str">
        <f aca="false">IF(E34="","",IF(G34&lt;=0,"Paid",IF(H34&gt;0,"Overdue",IF(F34&gt;0,"Partial","Open"))))</f>
        <v/>
      </c>
      <c r="K34" s="15"/>
    </row>
    <row r="35" customFormat="false" ht="15" hidden="false" customHeight="false" outlineLevel="0" collapsed="false">
      <c r="A35" s="15"/>
      <c r="B35" s="15"/>
      <c r="C35" s="17"/>
      <c r="D35" s="17"/>
      <c r="E35" s="14"/>
      <c r="F35" s="14"/>
      <c r="G35" s="14" t="str">
        <f aca="false">IF(E35="","",E35-F35)</f>
        <v/>
      </c>
      <c r="H35" s="15" t="str">
        <f aca="true">IF(E35="","",IF(G35&lt;=0,0,MAX(0,TODAY()-D35)))</f>
        <v/>
      </c>
      <c r="I35" s="15" t="str">
        <f aca="false">IF(E35="","",IF(G35&lt;=0,"—",IF(H35=0,"Current",IF(H35&lt;=30,"1–30",IF(H35&lt;=60,"31–60",IF(H35&lt;=90,"61–90","90+"))))))</f>
        <v/>
      </c>
      <c r="J35" s="16" t="str">
        <f aca="false">IF(E35="","",IF(G35&lt;=0,"Paid",IF(H35&gt;0,"Overdue",IF(F35&gt;0,"Partial","Open"))))</f>
        <v/>
      </c>
      <c r="K35" s="15"/>
    </row>
    <row r="36" customFormat="false" ht="15" hidden="false" customHeight="false" outlineLevel="0" collapsed="false">
      <c r="A36" s="15"/>
      <c r="B36" s="15"/>
      <c r="C36" s="17"/>
      <c r="D36" s="17"/>
      <c r="E36" s="14"/>
      <c r="F36" s="14"/>
      <c r="G36" s="14" t="str">
        <f aca="false">IF(E36="","",E36-F36)</f>
        <v/>
      </c>
      <c r="H36" s="15" t="str">
        <f aca="true">IF(E36="","",IF(G36&lt;=0,0,MAX(0,TODAY()-D36)))</f>
        <v/>
      </c>
      <c r="I36" s="15" t="str">
        <f aca="false">IF(E36="","",IF(G36&lt;=0,"—",IF(H36=0,"Current",IF(H36&lt;=30,"1–30",IF(H36&lt;=60,"31–60",IF(H36&lt;=90,"61–90","90+"))))))</f>
        <v/>
      </c>
      <c r="J36" s="16" t="str">
        <f aca="false">IF(E36="","",IF(G36&lt;=0,"Paid",IF(H36&gt;0,"Overdue",IF(F36&gt;0,"Partial","Open"))))</f>
        <v/>
      </c>
      <c r="K36" s="15"/>
    </row>
    <row r="37" customFormat="false" ht="15" hidden="false" customHeight="false" outlineLevel="0" collapsed="false">
      <c r="A37" s="15"/>
      <c r="B37" s="15"/>
      <c r="C37" s="17"/>
      <c r="D37" s="17"/>
      <c r="E37" s="14"/>
      <c r="F37" s="14"/>
      <c r="G37" s="14" t="str">
        <f aca="false">IF(E37="","",E37-F37)</f>
        <v/>
      </c>
      <c r="H37" s="15" t="str">
        <f aca="true">IF(E37="","",IF(G37&lt;=0,0,MAX(0,TODAY()-D37)))</f>
        <v/>
      </c>
      <c r="I37" s="15" t="str">
        <f aca="false">IF(E37="","",IF(G37&lt;=0,"—",IF(H37=0,"Current",IF(H37&lt;=30,"1–30",IF(H37&lt;=60,"31–60",IF(H37&lt;=90,"61–90","90+"))))))</f>
        <v/>
      </c>
      <c r="J37" s="16" t="str">
        <f aca="false">IF(E37="","",IF(G37&lt;=0,"Paid",IF(H37&gt;0,"Overdue",IF(F37&gt;0,"Partial","Open"))))</f>
        <v/>
      </c>
      <c r="K37" s="15"/>
    </row>
    <row r="38" customFormat="false" ht="15" hidden="false" customHeight="false" outlineLevel="0" collapsed="false">
      <c r="A38" s="15"/>
      <c r="B38" s="15"/>
      <c r="C38" s="17"/>
      <c r="D38" s="17"/>
      <c r="E38" s="14"/>
      <c r="F38" s="14"/>
      <c r="G38" s="14" t="str">
        <f aca="false">IF(E38="","",E38-F38)</f>
        <v/>
      </c>
      <c r="H38" s="15" t="str">
        <f aca="true">IF(E38="","",IF(G38&lt;=0,0,MAX(0,TODAY()-D38)))</f>
        <v/>
      </c>
      <c r="I38" s="15" t="str">
        <f aca="false">IF(E38="","",IF(G38&lt;=0,"—",IF(H38=0,"Current",IF(H38&lt;=30,"1–30",IF(H38&lt;=60,"31–60",IF(H38&lt;=90,"61–90","90+"))))))</f>
        <v/>
      </c>
      <c r="J38" s="16" t="str">
        <f aca="false">IF(E38="","",IF(G38&lt;=0,"Paid",IF(H38&gt;0,"Overdue",IF(F38&gt;0,"Partial","Open"))))</f>
        <v/>
      </c>
      <c r="K38" s="15"/>
    </row>
    <row r="39" customFormat="false" ht="15" hidden="false" customHeight="false" outlineLevel="0" collapsed="false">
      <c r="A39" s="15"/>
      <c r="B39" s="15"/>
      <c r="C39" s="17"/>
      <c r="D39" s="17"/>
      <c r="E39" s="14"/>
      <c r="F39" s="14"/>
      <c r="G39" s="14" t="str">
        <f aca="false">IF(E39="","",E39-F39)</f>
        <v/>
      </c>
      <c r="H39" s="15" t="str">
        <f aca="true">IF(E39="","",IF(G39&lt;=0,0,MAX(0,TODAY()-D39)))</f>
        <v/>
      </c>
      <c r="I39" s="15" t="str">
        <f aca="false">IF(E39="","",IF(G39&lt;=0,"—",IF(H39=0,"Current",IF(H39&lt;=30,"1–30",IF(H39&lt;=60,"31–60",IF(H39&lt;=90,"61–90","90+"))))))</f>
        <v/>
      </c>
      <c r="J39" s="16" t="str">
        <f aca="false">IF(E39="","",IF(G39&lt;=0,"Paid",IF(H39&gt;0,"Overdue",IF(F39&gt;0,"Partial","Open"))))</f>
        <v/>
      </c>
      <c r="K39" s="15"/>
    </row>
    <row r="40" customFormat="false" ht="15" hidden="false" customHeight="false" outlineLevel="0" collapsed="false">
      <c r="A40" s="15"/>
      <c r="B40" s="15"/>
      <c r="C40" s="17"/>
      <c r="D40" s="17"/>
      <c r="E40" s="14"/>
      <c r="F40" s="14"/>
      <c r="G40" s="14" t="str">
        <f aca="false">IF(E40="","",E40-F40)</f>
        <v/>
      </c>
      <c r="H40" s="15" t="str">
        <f aca="true">IF(E40="","",IF(G40&lt;=0,0,MAX(0,TODAY()-D40)))</f>
        <v/>
      </c>
      <c r="I40" s="15" t="str">
        <f aca="false">IF(E40="","",IF(G40&lt;=0,"—",IF(H40=0,"Current",IF(H40&lt;=30,"1–30",IF(H40&lt;=60,"31–60",IF(H40&lt;=90,"61–90","90+"))))))</f>
        <v/>
      </c>
      <c r="J40" s="16" t="str">
        <f aca="false">IF(E40="","",IF(G40&lt;=0,"Paid",IF(H40&gt;0,"Overdue",IF(F40&gt;0,"Partial","Open"))))</f>
        <v/>
      </c>
      <c r="K40" s="15"/>
    </row>
    <row r="41" customFormat="false" ht="15" hidden="false" customHeight="false" outlineLevel="0" collapsed="false">
      <c r="A41" s="15"/>
      <c r="B41" s="15"/>
      <c r="C41" s="17"/>
      <c r="D41" s="17"/>
      <c r="E41" s="14"/>
      <c r="F41" s="14"/>
      <c r="G41" s="14" t="str">
        <f aca="false">IF(E41="","",E41-F41)</f>
        <v/>
      </c>
      <c r="H41" s="15" t="str">
        <f aca="true">IF(E41="","",IF(G41&lt;=0,0,MAX(0,TODAY()-D41)))</f>
        <v/>
      </c>
      <c r="I41" s="15" t="str">
        <f aca="false">IF(E41="","",IF(G41&lt;=0,"—",IF(H41=0,"Current",IF(H41&lt;=30,"1–30",IF(H41&lt;=60,"31–60",IF(H41&lt;=90,"61–90","90+"))))))</f>
        <v/>
      </c>
      <c r="J41" s="16" t="str">
        <f aca="false">IF(E41="","",IF(G41&lt;=0,"Paid",IF(H41&gt;0,"Overdue",IF(F41&gt;0,"Partial","Open"))))</f>
        <v/>
      </c>
      <c r="K41" s="15"/>
    </row>
    <row r="42" customFormat="false" ht="15" hidden="false" customHeight="false" outlineLevel="0" collapsed="false">
      <c r="A42" s="15"/>
      <c r="B42" s="15"/>
      <c r="C42" s="17"/>
      <c r="D42" s="17"/>
      <c r="E42" s="14"/>
      <c r="F42" s="14"/>
      <c r="G42" s="14" t="str">
        <f aca="false">IF(E42="","",E42-F42)</f>
        <v/>
      </c>
      <c r="H42" s="15" t="str">
        <f aca="true">IF(E42="","",IF(G42&lt;=0,0,MAX(0,TODAY()-D42)))</f>
        <v/>
      </c>
      <c r="I42" s="15" t="str">
        <f aca="false">IF(E42="","",IF(G42&lt;=0,"—",IF(H42=0,"Current",IF(H42&lt;=30,"1–30",IF(H42&lt;=60,"31–60",IF(H42&lt;=90,"61–90","90+"))))))</f>
        <v/>
      </c>
      <c r="J42" s="16" t="str">
        <f aca="false">IF(E42="","",IF(G42&lt;=0,"Paid",IF(H42&gt;0,"Overdue",IF(F42&gt;0,"Partial","Open"))))</f>
        <v/>
      </c>
      <c r="K42" s="15"/>
    </row>
    <row r="43" customFormat="false" ht="15" hidden="false" customHeight="false" outlineLevel="0" collapsed="false">
      <c r="A43" s="15"/>
      <c r="B43" s="15"/>
      <c r="C43" s="17"/>
      <c r="D43" s="17"/>
      <c r="E43" s="14"/>
      <c r="F43" s="14"/>
      <c r="G43" s="14" t="str">
        <f aca="false">IF(E43="","",E43-F43)</f>
        <v/>
      </c>
      <c r="H43" s="15" t="str">
        <f aca="true">IF(E43="","",IF(G43&lt;=0,0,MAX(0,TODAY()-D43)))</f>
        <v/>
      </c>
      <c r="I43" s="15" t="str">
        <f aca="false">IF(E43="","",IF(G43&lt;=0,"—",IF(H43=0,"Current",IF(H43&lt;=30,"1–30",IF(H43&lt;=60,"31–60",IF(H43&lt;=90,"61–90","90+"))))))</f>
        <v/>
      </c>
      <c r="J43" s="16" t="str">
        <f aca="false">IF(E43="","",IF(G43&lt;=0,"Paid",IF(H43&gt;0,"Overdue",IF(F43&gt;0,"Partial","Open"))))</f>
        <v/>
      </c>
      <c r="K43" s="15"/>
    </row>
    <row r="44" customFormat="false" ht="15" hidden="false" customHeight="false" outlineLevel="0" collapsed="false">
      <c r="A44" s="15"/>
      <c r="B44" s="15"/>
      <c r="C44" s="17"/>
      <c r="D44" s="17"/>
      <c r="E44" s="14"/>
      <c r="F44" s="14"/>
      <c r="G44" s="14" t="str">
        <f aca="false">IF(E44="","",E44-F44)</f>
        <v/>
      </c>
      <c r="H44" s="15" t="str">
        <f aca="true">IF(E44="","",IF(G44&lt;=0,0,MAX(0,TODAY()-D44)))</f>
        <v/>
      </c>
      <c r="I44" s="15" t="str">
        <f aca="false">IF(E44="","",IF(G44&lt;=0,"—",IF(H44=0,"Current",IF(H44&lt;=30,"1–30",IF(H44&lt;=60,"31–60",IF(H44&lt;=90,"61–90","90+"))))))</f>
        <v/>
      </c>
      <c r="J44" s="16" t="str">
        <f aca="false">IF(E44="","",IF(G44&lt;=0,"Paid",IF(H44&gt;0,"Overdue",IF(F44&gt;0,"Partial","Open"))))</f>
        <v/>
      </c>
      <c r="K44" s="15"/>
    </row>
    <row r="45" customFormat="false" ht="15" hidden="false" customHeight="false" outlineLevel="0" collapsed="false">
      <c r="A45" s="15"/>
      <c r="B45" s="15"/>
      <c r="C45" s="17"/>
      <c r="D45" s="17"/>
      <c r="E45" s="14"/>
      <c r="F45" s="14"/>
      <c r="G45" s="14" t="str">
        <f aca="false">IF(E45="","",E45-F45)</f>
        <v/>
      </c>
      <c r="H45" s="15" t="str">
        <f aca="true">IF(E45="","",IF(G45&lt;=0,0,MAX(0,TODAY()-D45)))</f>
        <v/>
      </c>
      <c r="I45" s="15" t="str">
        <f aca="false">IF(E45="","",IF(G45&lt;=0,"—",IF(H45=0,"Current",IF(H45&lt;=30,"1–30",IF(H45&lt;=60,"31–60",IF(H45&lt;=90,"61–90","90+"))))))</f>
        <v/>
      </c>
      <c r="J45" s="16" t="str">
        <f aca="false">IF(E45="","",IF(G45&lt;=0,"Paid",IF(H45&gt;0,"Overdue",IF(F45&gt;0,"Partial","Open"))))</f>
        <v/>
      </c>
      <c r="K45" s="15"/>
    </row>
    <row r="46" customFormat="false" ht="15" hidden="false" customHeight="false" outlineLevel="0" collapsed="false">
      <c r="A46" s="15"/>
      <c r="B46" s="15"/>
      <c r="C46" s="17"/>
      <c r="D46" s="17"/>
      <c r="E46" s="14"/>
      <c r="F46" s="14"/>
      <c r="G46" s="14" t="str">
        <f aca="false">IF(E46="","",E46-F46)</f>
        <v/>
      </c>
      <c r="H46" s="15" t="str">
        <f aca="true">IF(E46="","",IF(G46&lt;=0,0,MAX(0,TODAY()-D46)))</f>
        <v/>
      </c>
      <c r="I46" s="15" t="str">
        <f aca="false">IF(E46="","",IF(G46&lt;=0,"—",IF(H46=0,"Current",IF(H46&lt;=30,"1–30",IF(H46&lt;=60,"31–60",IF(H46&lt;=90,"61–90","90+"))))))</f>
        <v/>
      </c>
      <c r="J46" s="16" t="str">
        <f aca="false">IF(E46="","",IF(G46&lt;=0,"Paid",IF(H46&gt;0,"Overdue",IF(F46&gt;0,"Partial","Open"))))</f>
        <v/>
      </c>
      <c r="K46" s="15"/>
    </row>
    <row r="47" customFormat="false" ht="15" hidden="false" customHeight="false" outlineLevel="0" collapsed="false">
      <c r="A47" s="15"/>
      <c r="B47" s="15"/>
      <c r="C47" s="17"/>
      <c r="D47" s="17"/>
      <c r="E47" s="14"/>
      <c r="F47" s="14"/>
      <c r="G47" s="14" t="str">
        <f aca="false">IF(E47="","",E47-F47)</f>
        <v/>
      </c>
      <c r="H47" s="15" t="str">
        <f aca="true">IF(E47="","",IF(G47&lt;=0,0,MAX(0,TODAY()-D47)))</f>
        <v/>
      </c>
      <c r="I47" s="15" t="str">
        <f aca="false">IF(E47="","",IF(G47&lt;=0,"—",IF(H47=0,"Current",IF(H47&lt;=30,"1–30",IF(H47&lt;=60,"31–60",IF(H47&lt;=90,"61–90","90+"))))))</f>
        <v/>
      </c>
      <c r="J47" s="16" t="str">
        <f aca="false">IF(E47="","",IF(G47&lt;=0,"Paid",IF(H47&gt;0,"Overdue",IF(F47&gt;0,"Partial","Open"))))</f>
        <v/>
      </c>
      <c r="K47" s="15"/>
    </row>
    <row r="48" customFormat="false" ht="15" hidden="false" customHeight="false" outlineLevel="0" collapsed="false">
      <c r="A48" s="15"/>
      <c r="B48" s="15"/>
      <c r="C48" s="17"/>
      <c r="D48" s="17"/>
      <c r="E48" s="14"/>
      <c r="F48" s="14"/>
      <c r="G48" s="14" t="str">
        <f aca="false">IF(E48="","",E48-F48)</f>
        <v/>
      </c>
      <c r="H48" s="15" t="str">
        <f aca="true">IF(E48="","",IF(G48&lt;=0,0,MAX(0,TODAY()-D48)))</f>
        <v/>
      </c>
      <c r="I48" s="15" t="str">
        <f aca="false">IF(E48="","",IF(G48&lt;=0,"—",IF(H48=0,"Current",IF(H48&lt;=30,"1–30",IF(H48&lt;=60,"31–60",IF(H48&lt;=90,"61–90","90+"))))))</f>
        <v/>
      </c>
      <c r="J48" s="16" t="str">
        <f aca="false">IF(E48="","",IF(G48&lt;=0,"Paid",IF(H48&gt;0,"Overdue",IF(F48&gt;0,"Partial","Open"))))</f>
        <v/>
      </c>
      <c r="K48" s="15"/>
    </row>
    <row r="49" customFormat="false" ht="15" hidden="false" customHeight="false" outlineLevel="0" collapsed="false">
      <c r="A49" s="15"/>
      <c r="B49" s="15"/>
      <c r="C49" s="17"/>
      <c r="D49" s="17"/>
      <c r="E49" s="14"/>
      <c r="F49" s="14"/>
      <c r="G49" s="14" t="str">
        <f aca="false">IF(E49="","",E49-F49)</f>
        <v/>
      </c>
      <c r="H49" s="15" t="str">
        <f aca="true">IF(E49="","",IF(G49&lt;=0,0,MAX(0,TODAY()-D49)))</f>
        <v/>
      </c>
      <c r="I49" s="15" t="str">
        <f aca="false">IF(E49="","",IF(G49&lt;=0,"—",IF(H49=0,"Current",IF(H49&lt;=30,"1–30",IF(H49&lt;=60,"31–60",IF(H49&lt;=90,"61–90","90+"))))))</f>
        <v/>
      </c>
      <c r="J49" s="16" t="str">
        <f aca="false">IF(E49="","",IF(G49&lt;=0,"Paid",IF(H49&gt;0,"Overdue",IF(F49&gt;0,"Partial","Open"))))</f>
        <v/>
      </c>
      <c r="K49" s="15"/>
    </row>
  </sheetData>
  <mergeCells count="3">
    <mergeCell ref="A1:K1"/>
    <mergeCell ref="A2:K2"/>
    <mergeCell ref="A3:K3"/>
  </mergeCells>
  <conditionalFormatting sqref="J10:J49">
    <cfRule type="expression" priority="2" aboveAverage="0" equalAverage="0" bottom="0" percent="0" rank="0" text="" dxfId="0">
      <formula>$J10="Overdue"</formula>
    </cfRule>
    <cfRule type="expression" priority="3" aboveAverage="0" equalAverage="0" bottom="0" percent="0" rank="0" text="" dxfId="1">
      <formula>$J10="Paid"</formula>
    </cfRule>
    <cfRule type="expression" priority="4" aboveAverage="0" equalAverage="0" bottom="0" percent="0" rank="0" text="" dxfId="2">
      <formula>$J10="Partial"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9.7" hidden="false" customHeight="false" outlineLevel="0" collapsed="false">
      <c r="B2" s="18" t="s">
        <v>31</v>
      </c>
    </row>
    <row r="4" customFormat="false" ht="15" hidden="false" customHeight="false" outlineLevel="0" collapsed="false">
      <c r="B4" s="19" t="s">
        <v>32</v>
      </c>
    </row>
    <row r="5" customFormat="false" ht="23.85" hidden="false" customHeight="false" outlineLevel="0" collapsed="false">
      <c r="B5" s="20" t="s">
        <v>33</v>
      </c>
    </row>
    <row r="6" customFormat="false" ht="15" hidden="false" customHeight="false" outlineLevel="0" collapsed="false">
      <c r="B6" s="20"/>
    </row>
    <row r="7" customFormat="false" ht="15" hidden="false" customHeight="false" outlineLevel="0" collapsed="false">
      <c r="B7" s="19" t="s">
        <v>34</v>
      </c>
    </row>
    <row r="8" customFormat="false" ht="15" hidden="false" customHeight="false" outlineLevel="0" collapsed="false">
      <c r="B8" s="20" t="s">
        <v>35</v>
      </c>
    </row>
    <row r="9" customFormat="false" ht="15" hidden="false" customHeight="false" outlineLevel="0" collapsed="false">
      <c r="B9" s="20" t="s">
        <v>36</v>
      </c>
    </row>
    <row r="10" customFormat="false" ht="15" hidden="false" customHeight="false" outlineLevel="0" collapsed="false">
      <c r="B10" s="20"/>
    </row>
    <row r="11" customFormat="false" ht="15" hidden="false" customHeight="false" outlineLevel="0" collapsed="false">
      <c r="B11" s="19" t="s">
        <v>37</v>
      </c>
    </row>
    <row r="12" customFormat="false" ht="15" hidden="false" customHeight="false" outlineLevel="0" collapsed="false">
      <c r="B12" s="20" t="s">
        <v>38</v>
      </c>
    </row>
    <row r="13" customFormat="false" ht="15" hidden="false" customHeight="false" outlineLevel="0" collapsed="false">
      <c r="B13" s="20" t="s">
        <v>39</v>
      </c>
    </row>
    <row r="14" customFormat="false" ht="15" hidden="false" customHeight="false" outlineLevel="0" collapsed="false">
      <c r="B14" s="20"/>
    </row>
    <row r="15" customFormat="false" ht="15" hidden="false" customHeight="false" outlineLevel="0" collapsed="false">
      <c r="B15" s="19" t="s">
        <v>40</v>
      </c>
    </row>
    <row r="16" customFormat="false" ht="23.85" hidden="false" customHeight="false" outlineLevel="0" collapsed="false">
      <c r="B16" s="20" t="s">
        <v>41</v>
      </c>
    </row>
    <row r="17" customFormat="false" ht="15" hidden="false" customHeight="false" outlineLevel="0" collapsed="false">
      <c r="B17" s="20"/>
    </row>
    <row r="18" customFormat="false" ht="15" hidden="false" customHeight="false" outlineLevel="0" collapsed="false">
      <c r="B18" s="19" t="s">
        <v>42</v>
      </c>
    </row>
    <row r="19" customFormat="false" ht="15" hidden="false" customHeight="false" outlineLevel="0" collapsed="false">
      <c r="B19" s="20" t="s">
        <v>43</v>
      </c>
    </row>
    <row r="20" customFormat="false" ht="15" hidden="false" customHeight="false" outlineLevel="0" collapsed="false">
      <c r="B20" s="20" t="s">
        <v>44</v>
      </c>
    </row>
    <row r="21" customFormat="false" ht="15" hidden="false" customHeight="false" outlineLevel="0" collapsed="false">
      <c r="B21" s="20" t="s">
        <v>45</v>
      </c>
    </row>
    <row r="23" customFormat="false" ht="15" hidden="false" customHeight="false" outlineLevel="0" collapsed="false">
      <c r="B23" s="21" t="s">
        <v>46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2026-07-27T20:25:57Z</dcterms:created>
  <dc:creator>openpyxl</dc:creator>
  <dc:description/>
  <dc:language>en-US</dc:language>
  <cp:lastModifiedBy/>
  <dcterms:modified xsi:type="dcterms:W3CDTF">2026-07-27T20:25:57Z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